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jectors\Ezejector\Steam\"/>
    </mc:Choice>
  </mc:AlternateContent>
  <bookViews>
    <workbookView xWindow="0" yWindow="0" windowWidth="20490" windowHeight="9045"/>
  </bookViews>
  <sheets>
    <sheet name="Sheet2" sheetId="2" r:id="rId1"/>
  </sheets>
  <externalReferences>
    <externalReference r:id="rId2"/>
  </externalReferences>
  <definedNames>
    <definedName name="A">Sheet2!$B$4:$B$4</definedName>
    <definedName name="MotivePressure">#REF!</definedName>
    <definedName name="P">#REF!</definedName>
    <definedName name="_xlnm.Print_Area" localSheetId="0">Sheet2!$A$1:$F$10</definedName>
    <definedName name="rr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K9" i="2" l="1"/>
  <c r="K10" i="2" l="1"/>
  <c r="L10" i="2" s="1"/>
  <c r="L9" i="2" l="1"/>
  <c r="F6" i="2" l="1"/>
</calcChain>
</file>

<file path=xl/sharedStrings.xml><?xml version="1.0" encoding="utf-8"?>
<sst xmlns="http://schemas.openxmlformats.org/spreadsheetml/2006/main" count="13" uniqueCount="11">
  <si>
    <t>Ratio</t>
  </si>
  <si>
    <t>Pressure bara</t>
  </si>
  <si>
    <t>Entrainment Ratio</t>
  </si>
  <si>
    <t>Pmotive</t>
  </si>
  <si>
    <t>Entrained Gas:</t>
  </si>
  <si>
    <t>Discharge Gas:</t>
  </si>
  <si>
    <t>www.ezejector.com</t>
  </si>
  <si>
    <t>Steam</t>
  </si>
  <si>
    <t>Note: Only the steam pressure and the entrainment ratio can be adjusted.</t>
  </si>
  <si>
    <t>TO START, PLEASE INDICATE YOUR REASON FOR USING THIS PROGRAM</t>
  </si>
  <si>
    <t xml:space="preserve">STEAM EJECTOR  -  EZEJECTOR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</si>
</sst>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11" fillId="3" borderId="0" xfId="0" applyFont="1" applyFill="1" applyBorder="1" applyAlignment="1" applyProtection="1">
      <protection locked="0"/>
    </xf>
    <xf numFmtId="0" fontId="11" fillId="3" borderId="0" xfId="0" applyFont="1" applyFill="1" applyProtection="1">
      <protection hidden="1"/>
    </xf>
    <xf numFmtId="2" fontId="12" fillId="3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Protection="1"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3" xfId="0" applyFill="1" applyBorder="1" applyProtection="1">
      <protection hidden="1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hidden="1"/>
    </xf>
    <xf numFmtId="2" fontId="0" fillId="2" borderId="15" xfId="0" applyNumberForma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Protection="1"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17" fontId="0" fillId="2" borderId="1" xfId="0" applyNumberForma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6" fillId="2" borderId="8" xfId="2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Normal 2" xfId="1"/>
  </cellStyles>
  <dxfs count="3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G$2" noThreeD="1"/>
</file>

<file path=xl/ctrlProps/ctrlProp2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</xdr:row>
      <xdr:rowOff>114299</xdr:rowOff>
    </xdr:from>
    <xdr:to>
      <xdr:col>3</xdr:col>
      <xdr:colOff>476250</xdr:colOff>
      <xdr:row>5</xdr:row>
      <xdr:rowOff>188594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561974"/>
          <a:ext cx="1666875" cy="600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</xdr:row>
          <xdr:rowOff>38100</xdr:rowOff>
        </xdr:from>
        <xdr:to>
          <xdr:col>5</xdr:col>
          <xdr:colOff>0</xdr:colOff>
          <xdr:row>1</xdr:row>
          <xdr:rowOff>238125</xdr:rowOff>
        </xdr:to>
        <xdr:sp macro="" textlink="">
          <xdr:nvSpPr>
            <xdr:cNvPr id="1030" name="Option Button 6" descr="RESEARCH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Research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5</xdr:col>
          <xdr:colOff>0</xdr:colOff>
          <xdr:row>2</xdr:row>
          <xdr:rowOff>228600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3300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Design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ctors\Ezejector\Gas\Ejector%20program%20-%20New%20Gas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zejector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="125" zoomScaleNormal="125" workbookViewId="0">
      <selection activeCell="C15" sqref="C15"/>
    </sheetView>
  </sheetViews>
  <sheetFormatPr defaultColWidth="9.125" defaultRowHeight="15" x14ac:dyDescent="0.25"/>
  <cols>
    <col min="1" max="1" width="11.75" style="1" customWidth="1"/>
    <col min="2" max="2" width="13.5" style="1" customWidth="1"/>
    <col min="3" max="3" width="20.375" style="1" customWidth="1"/>
    <col min="4" max="4" width="12.375" style="1" customWidth="1"/>
    <col min="5" max="5" width="14" style="1" customWidth="1"/>
    <col min="6" max="6" width="11.375" style="1" customWidth="1"/>
    <col min="7" max="7" width="9.125" style="1"/>
    <col min="8" max="14" width="9.125" style="2"/>
    <col min="15" max="16" width="9.125" style="3"/>
    <col min="17" max="16384" width="9.125" style="1"/>
  </cols>
  <sheetData>
    <row r="1" spans="1:17" ht="19.5" customHeight="1" thickTop="1" x14ac:dyDescent="0.3">
      <c r="A1" s="42" t="s">
        <v>10</v>
      </c>
      <c r="B1" s="43"/>
      <c r="C1" s="43"/>
      <c r="D1" s="43"/>
      <c r="E1" s="43"/>
      <c r="F1" s="44"/>
    </row>
    <row r="2" spans="1:17" ht="19.5" customHeight="1" x14ac:dyDescent="0.25">
      <c r="A2" s="11"/>
      <c r="B2" s="12" t="s">
        <v>9</v>
      </c>
      <c r="C2" s="12"/>
      <c r="D2" s="12"/>
      <c r="E2" s="13"/>
      <c r="F2" s="14"/>
      <c r="G2" s="4">
        <v>0</v>
      </c>
      <c r="H2" s="5"/>
      <c r="I2" s="5"/>
      <c r="J2" s="5"/>
      <c r="K2" s="5"/>
      <c r="L2" s="5"/>
      <c r="M2" s="5"/>
      <c r="N2" s="5"/>
      <c r="O2" s="5">
        <v>0</v>
      </c>
      <c r="Q2" s="3"/>
    </row>
    <row r="3" spans="1:17" ht="19.5" customHeight="1" x14ac:dyDescent="0.25">
      <c r="A3" s="11"/>
      <c r="B3" s="12"/>
      <c r="C3" s="12"/>
      <c r="D3" s="12"/>
      <c r="E3" s="13"/>
      <c r="F3" s="15"/>
      <c r="G3" s="4"/>
      <c r="H3" s="5"/>
      <c r="I3" s="5"/>
      <c r="J3" s="5"/>
      <c r="K3" s="5"/>
      <c r="L3" s="5"/>
      <c r="M3" s="5"/>
      <c r="N3" s="5"/>
      <c r="O3" s="5"/>
      <c r="Q3" s="3"/>
    </row>
    <row r="4" spans="1:17" ht="26.25" customHeight="1" x14ac:dyDescent="0.25">
      <c r="A4" s="11"/>
      <c r="B4" s="16"/>
      <c r="C4" s="16"/>
      <c r="D4" s="16"/>
      <c r="E4" s="16"/>
      <c r="F4" s="17"/>
      <c r="G4" s="5"/>
      <c r="H4" s="5"/>
      <c r="I4" s="6">
        <v>0.1</v>
      </c>
      <c r="J4" s="6">
        <v>0.2</v>
      </c>
      <c r="K4" s="6">
        <v>0.3</v>
      </c>
      <c r="L4" s="6">
        <v>0.4</v>
      </c>
      <c r="M4" s="6">
        <v>0.5</v>
      </c>
      <c r="N4" s="6">
        <v>0.6</v>
      </c>
      <c r="O4" s="5"/>
    </row>
    <row r="5" spans="1:17" x14ac:dyDescent="0.25">
      <c r="A5" s="18" t="s">
        <v>7</v>
      </c>
      <c r="B5" s="19"/>
      <c r="C5" s="16"/>
      <c r="D5" s="16"/>
      <c r="E5" s="20" t="s">
        <v>5</v>
      </c>
      <c r="F5" s="21"/>
      <c r="G5" s="5"/>
      <c r="H5" s="7">
        <v>9</v>
      </c>
      <c r="I5" s="8">
        <v>5.526849432710824</v>
      </c>
      <c r="J5" s="8">
        <v>4.4554089433453514</v>
      </c>
      <c r="K5" s="8">
        <v>3.786839387808143</v>
      </c>
      <c r="L5" s="8">
        <v>2.9926821446975329</v>
      </c>
      <c r="M5" s="8">
        <v>2.2284191991611619</v>
      </c>
      <c r="N5" s="8">
        <v>1.6589698257692633</v>
      </c>
      <c r="O5" s="5"/>
    </row>
    <row r="6" spans="1:17" x14ac:dyDescent="0.25">
      <c r="A6" s="22" t="s">
        <v>1</v>
      </c>
      <c r="B6" s="23">
        <v>7.5</v>
      </c>
      <c r="C6" s="16"/>
      <c r="D6" s="16"/>
      <c r="E6" s="24" t="s">
        <v>1</v>
      </c>
      <c r="F6" s="25">
        <f>D9*L10</f>
        <v>0.98741376034343475</v>
      </c>
      <c r="G6" s="5"/>
      <c r="H6" s="7">
        <v>7.5</v>
      </c>
      <c r="I6" s="8">
        <v>5.2785492438188859</v>
      </c>
      <c r="J6" s="8">
        <v>4.2931033058410204</v>
      </c>
      <c r="K6" s="8">
        <v>3.6697905620542186</v>
      </c>
      <c r="L6" s="8">
        <v>3.2391243747565297</v>
      </c>
      <c r="M6" s="8">
        <v>2.9253249704178375</v>
      </c>
      <c r="N6" s="8">
        <v>2.6857783201179752</v>
      </c>
      <c r="O6" s="5"/>
    </row>
    <row r="7" spans="1:17" ht="19.5" customHeight="1" x14ac:dyDescent="0.25">
      <c r="A7" s="26" t="str">
        <f>IF(G2=1,"GOOD LUCK WITH YOUR RESEARCH! 
CONTACT pierre@ezejector.com FOR SOFTWARE OPTIONS.",
IF(G2=2,"GOOD LUCK WITH YOUR DESIGN!
CONTACT pierre@ezejector.com FOR SOFTWARE OPTIONS."," SELECT YOUR REASON FOR USING THIS PROGRAM"))</f>
        <v xml:space="preserve"> SELECT YOUR REASON FOR USING THIS PROGRAM</v>
      </c>
      <c r="B7" s="27"/>
      <c r="C7" s="16"/>
      <c r="D7" s="16"/>
      <c r="E7" s="16"/>
      <c r="F7" s="17"/>
      <c r="G7" s="5"/>
      <c r="H7" s="7">
        <v>6</v>
      </c>
      <c r="I7" s="8">
        <v>4.9753645691431165</v>
      </c>
      <c r="J7" s="8">
        <v>4.088301121720086</v>
      </c>
      <c r="K7" s="8">
        <v>3.5200550491187119</v>
      </c>
      <c r="L7" s="8">
        <v>3.1233851691596928</v>
      </c>
      <c r="M7" s="8">
        <v>2.8321288787257366</v>
      </c>
      <c r="N7" s="8">
        <v>2.6068047173578903</v>
      </c>
      <c r="O7" s="5"/>
    </row>
    <row r="8" spans="1:17" ht="15" customHeight="1" x14ac:dyDescent="0.25">
      <c r="A8" s="28"/>
      <c r="B8" s="29"/>
      <c r="C8" s="30" t="s">
        <v>4</v>
      </c>
      <c r="D8" s="19"/>
      <c r="E8" s="16"/>
      <c r="F8" s="17"/>
      <c r="G8" s="5"/>
      <c r="H8" s="5">
        <v>0.1</v>
      </c>
      <c r="I8" s="9">
        <v>2</v>
      </c>
      <c r="J8" s="10"/>
      <c r="K8" s="9" t="s">
        <v>0</v>
      </c>
      <c r="L8" s="9" t="s">
        <v>3</v>
      </c>
      <c r="M8" s="10"/>
      <c r="N8" s="10"/>
      <c r="O8" s="5"/>
    </row>
    <row r="9" spans="1:17" x14ac:dyDescent="0.25">
      <c r="A9" s="31"/>
      <c r="B9" s="32"/>
      <c r="C9" s="16" t="s">
        <v>1</v>
      </c>
      <c r="D9" s="33">
        <v>0.23</v>
      </c>
      <c r="E9" s="16"/>
      <c r="F9" s="17"/>
      <c r="G9" s="5"/>
      <c r="H9" s="5">
        <v>0.2</v>
      </c>
      <c r="I9" s="9">
        <v>3</v>
      </c>
      <c r="J9" s="10"/>
      <c r="K9" s="9">
        <f>D10</f>
        <v>0.2</v>
      </c>
      <c r="L9" s="9">
        <f>B6</f>
        <v>7.5</v>
      </c>
      <c r="M9" s="10"/>
      <c r="N9" s="10"/>
      <c r="O9" s="5"/>
    </row>
    <row r="10" spans="1:17" ht="15.75" thickBot="1" x14ac:dyDescent="0.3">
      <c r="A10" s="34">
        <v>42644</v>
      </c>
      <c r="B10" s="16"/>
      <c r="C10" s="35" t="s">
        <v>2</v>
      </c>
      <c r="D10" s="36">
        <v>0.2</v>
      </c>
      <c r="E10" s="37" t="s">
        <v>6</v>
      </c>
      <c r="F10" s="38"/>
      <c r="G10" s="5"/>
      <c r="H10" s="5">
        <v>0.3</v>
      </c>
      <c r="I10" s="9">
        <v>4</v>
      </c>
      <c r="J10" s="10"/>
      <c r="K10" s="9">
        <f>VLOOKUP(K9,H8:I13,2,0)</f>
        <v>3</v>
      </c>
      <c r="L10" s="8">
        <f>VLOOKUP(B6,H5:N7,K10,0)</f>
        <v>4.2931033058410204</v>
      </c>
      <c r="M10" s="10"/>
      <c r="N10" s="10"/>
      <c r="O10" s="5"/>
    </row>
    <row r="11" spans="1:17" ht="15.75" thickBot="1" x14ac:dyDescent="0.3">
      <c r="A11" s="39" t="s">
        <v>8</v>
      </c>
      <c r="B11" s="40"/>
      <c r="C11" s="40"/>
      <c r="D11" s="40"/>
      <c r="E11" s="40"/>
      <c r="F11" s="41"/>
      <c r="G11" s="5"/>
      <c r="H11" s="5">
        <v>0.4</v>
      </c>
      <c r="I11" s="9">
        <v>5</v>
      </c>
      <c r="J11" s="10"/>
      <c r="K11" s="10"/>
      <c r="L11" s="10"/>
      <c r="M11" s="10"/>
      <c r="N11" s="10"/>
      <c r="O11" s="5"/>
    </row>
    <row r="12" spans="1:17" x14ac:dyDescent="0.25">
      <c r="G12" s="5"/>
      <c r="H12" s="5">
        <v>0.5</v>
      </c>
      <c r="I12" s="9">
        <v>6</v>
      </c>
      <c r="J12" s="10"/>
      <c r="K12" s="10"/>
      <c r="L12" s="10"/>
      <c r="M12" s="10"/>
      <c r="N12" s="10"/>
      <c r="O12" s="5"/>
    </row>
    <row r="13" spans="1:17" x14ac:dyDescent="0.25">
      <c r="G13" s="5"/>
      <c r="H13" s="5">
        <v>0.6</v>
      </c>
      <c r="I13" s="9">
        <v>7</v>
      </c>
      <c r="J13" s="5"/>
      <c r="K13" s="5"/>
      <c r="L13" s="5"/>
      <c r="M13" s="5"/>
      <c r="N13" s="5"/>
      <c r="O13" s="5"/>
    </row>
  </sheetData>
  <sheetProtection algorithmName="SHA-512" hashValue="kRIH0C0ZxZu7t61W8+2abPGKjUZJCwC1tmOt/nYacraLkblXUvValgj94OPojUtF8VxmFJ0CLrD+tZdL7/3Aug==" saltValue="v8txMXaQlYMP6IFhE9yhgQ==" spinCount="100000" sheet="1" objects="1" scenarios="1"/>
  <mergeCells count="5">
    <mergeCell ref="A1:F1"/>
    <mergeCell ref="E10:F10"/>
    <mergeCell ref="F2:F3"/>
    <mergeCell ref="A7:B9"/>
    <mergeCell ref="B2:D3"/>
  </mergeCells>
  <conditionalFormatting sqref="K5:M5">
    <cfRule type="expression" dxfId="2" priority="5">
      <formula>#REF!&gt;0</formula>
    </cfRule>
  </conditionalFormatting>
  <conditionalFormatting sqref="F6">
    <cfRule type="expression" dxfId="1" priority="1">
      <formula>$G$2&lt;1</formula>
    </cfRule>
  </conditionalFormatting>
  <dataValidations count="3">
    <dataValidation type="list" allowBlank="1" showInputMessage="1" showErrorMessage="1" prompt="Select from dropdown list" sqref="B6">
      <formula1>$H$5:$H$7</formula1>
    </dataValidation>
    <dataValidation type="list" allowBlank="1" showInputMessage="1" showErrorMessage="1" promptTitle="Kg entrained/Kg motive" prompt="Select from dropdown list" sqref="D10">
      <formula1>$I$4:$N$4</formula1>
    </dataValidation>
    <dataValidation type="list" allowBlank="1" showInputMessage="1" showErrorMessage="1" sqref="H5:H7">
      <formula1>$H$5:$H$7</formula1>
    </dataValidation>
  </dataValidations>
  <hyperlinks>
    <hyperlink ref="E10" r:id="rId1"/>
  </hyperlinks>
  <pageMargins left="0.7" right="0.7" top="0.75" bottom="0.75" header="0.3" footer="0.3"/>
  <pageSetup paperSize="9" orientation="landscape" r:id="rId2"/>
  <headerFooter>
    <oddHeader>&amp;C&amp;16FLARE GAS RECOVERY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locked="0" defaultSize="0" autoFill="0" autoLine="0" autoPict="0" altText="RESEARCH">
                <anchor moveWithCells="1">
                  <from>
                    <xdr:col>4</xdr:col>
                    <xdr:colOff>28575</xdr:colOff>
                    <xdr:row>1</xdr:row>
                    <xdr:rowOff>38100</xdr:rowOff>
                  </from>
                  <to>
                    <xdr:col>5</xdr:col>
                    <xdr:colOff>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5</xdr:col>
                    <xdr:colOff>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A0A4FFA-E6DA-4C83-9B1A-87AB0EE47B10}">
            <xm:f>'C:\Ejectors\Ezejector\Gas\[Ejector program - New Gas - Copy.xlsm]Instructions'!#REF!=0</xm:f>
            <x14:dxf>
              <fill>
                <patternFill>
                  <bgColor theme="1"/>
                </patternFill>
              </fill>
            </x14:dxf>
          </x14:cfRule>
          <xm:sqref>K4:M5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2016-08-07T10:13:25Z</cp:lastPrinted>
  <dcterms:created xsi:type="dcterms:W3CDTF">2016-08-06T15:26:45Z</dcterms:created>
  <dcterms:modified xsi:type="dcterms:W3CDTF">2016-12-11T11:48:16Z</dcterms:modified>
</cp:coreProperties>
</file>